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firstSheet="1" activeTab="1"/>
  </bookViews>
  <sheets>
    <sheet name="回復済み_Sheet1" sheetId="1" state="veryHidden" r:id="rId1"/>
    <sheet name="4-12" sheetId="2" r:id="rId2"/>
    <sheet name="農家負担掛金" sheetId="3" r:id="rId3"/>
  </sheets>
  <definedNames>
    <definedName name="_xlnm.Print_Area" localSheetId="1">'4-12'!$A$1:$L$34</definedName>
  </definedNames>
  <calcPr fullCalcOnLoad="1"/>
</workbook>
</file>

<file path=xl/sharedStrings.xml><?xml version="1.0" encoding="utf-8"?>
<sst xmlns="http://schemas.openxmlformats.org/spreadsheetml/2006/main" count="70" uniqueCount="43">
  <si>
    <t>共済金額</t>
  </si>
  <si>
    <t>大　　　　　　豆</t>
  </si>
  <si>
    <t>麦</t>
  </si>
  <si>
    <t>園　芸　施　設</t>
  </si>
  <si>
    <t>年　度</t>
  </si>
  <si>
    <t>総　　　　　額</t>
  </si>
  <si>
    <t>建物共済</t>
  </si>
  <si>
    <t>水　（　陸　）　稲</t>
  </si>
  <si>
    <t>果　　　　　　樹</t>
  </si>
  <si>
    <t>農家負担
掛金</t>
  </si>
  <si>
    <t>支払
共済金</t>
  </si>
  <si>
    <t>引受
面積</t>
  </si>
  <si>
    <t>引受
頭数</t>
  </si>
  <si>
    <t>農機具共済</t>
  </si>
  <si>
    <r>
      <t>資料：愛知県</t>
    </r>
    <r>
      <rPr>
        <sz val="11"/>
        <rFont val="ＭＳ Ｐ明朝"/>
        <family val="1"/>
      </rPr>
      <t>農業共済組合西三河支所</t>
    </r>
  </si>
  <si>
    <t>引受
台数</t>
  </si>
  <si>
    <t>水稲</t>
  </si>
  <si>
    <t>麦</t>
  </si>
  <si>
    <t>果樹</t>
  </si>
  <si>
    <t>家畜</t>
  </si>
  <si>
    <t>大豆</t>
  </si>
  <si>
    <t>園芸</t>
  </si>
  <si>
    <t>建物</t>
  </si>
  <si>
    <t>農機具</t>
  </si>
  <si>
    <t>合計</t>
  </si>
  <si>
    <t>農家負担掛金（千円）</t>
  </si>
  <si>
    <t>(千円)</t>
  </si>
  <si>
    <t>４-１２　農業共済事業状況（年度別）</t>
  </si>
  <si>
    <t xml:space="preserve">                         （単位：千円，ａ）</t>
  </si>
  <si>
    <t>支払
共済金</t>
  </si>
  <si>
    <t>引受
面積</t>
  </si>
  <si>
    <t>家　　　　　　畜</t>
  </si>
  <si>
    <t>支払
共済金</t>
  </si>
  <si>
    <t>引受
棟数</t>
  </si>
  <si>
    <t>引受
棟数</t>
  </si>
  <si>
    <t>-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</si>
  <si>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</si>
  <si>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</si>
  <si>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</si>
  <si>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</si>
  <si>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</si>
  <si>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-</t>
  </si>
  <si>
    <t>R3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</si>
</sst>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);[Red]\(#,##0\)"/>
  </numFmts>
  <fonts count="6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明朝"/>
      <family val="1"/>
    </font>
    <font>
      <sz val="12"/>
      <color indexed="4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B0F0"/>
      <name val="ＭＳ Ｐ明朝"/>
      <family val="1"/>
    </font>
    <font>
      <sz val="11"/>
      <color theme="1"/>
      <name val="ＭＳ Ｐ明朝"/>
      <family val="1"/>
    </font>
    <font>
      <sz val="12"/>
      <color rgb="FF00B0F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2" xfId="0" applyBorder="1" applyAlignment="1">
      <alignment/>
    </xf>
    <xf numFmtId="38" fontId="0" fillId="0" borderId="12" xfId="53" applyFont="1" applyBorder="1" applyAlignment="1">
      <alignment/>
    </xf>
    <xf numFmtId="0" fontId="0" fillId="0" borderId="12" xfId="0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38" fontId="12" fillId="33" borderId="0" xfId="53" applyFont="1" applyFill="1" applyBorder="1" applyAlignment="1">
      <alignment vertical="center"/>
    </xf>
    <xf numFmtId="41" fontId="12" fillId="33" borderId="0" xfId="53" applyNumberFormat="1" applyFont="1" applyFill="1" applyBorder="1" applyAlignment="1">
      <alignment vertical="center"/>
    </xf>
    <xf numFmtId="41" fontId="12" fillId="33" borderId="0" xfId="53" applyNumberFormat="1" applyFont="1" applyFill="1" applyBorder="1" applyAlignment="1">
      <alignment horizontal="right" vertical="center"/>
    </xf>
    <xf numFmtId="38" fontId="0" fillId="34" borderId="12" xfId="53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8" fontId="18" fillId="33" borderId="0" xfId="53" applyFont="1" applyFill="1" applyBorder="1" applyAlignment="1">
      <alignment vertical="center"/>
    </xf>
    <xf numFmtId="41" fontId="18" fillId="33" borderId="0" xfId="53" applyNumberFormat="1" applyFont="1" applyFill="1" applyBorder="1" applyAlignment="1">
      <alignment vertical="center"/>
    </xf>
    <xf numFmtId="38" fontId="12" fillId="33" borderId="0" xfId="53" applyFont="1" applyFill="1" applyAlignment="1">
      <alignment vertical="center"/>
    </xf>
    <xf numFmtId="38" fontId="16" fillId="33" borderId="0" xfId="53" applyFont="1" applyFill="1" applyBorder="1" applyAlignment="1">
      <alignment vertical="center"/>
    </xf>
    <xf numFmtId="38" fontId="19" fillId="33" borderId="0" xfId="53" applyFont="1" applyFill="1" applyBorder="1" applyAlignment="1">
      <alignment vertical="center"/>
    </xf>
    <xf numFmtId="41" fontId="19" fillId="33" borderId="0" xfId="53" applyNumberFormat="1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37" fontId="12" fillId="33" borderId="14" xfId="0" applyNumberFormat="1" applyFont="1" applyFill="1" applyBorder="1" applyAlignment="1" applyProtection="1">
      <alignment vertical="center"/>
      <protection/>
    </xf>
    <xf numFmtId="38" fontId="12" fillId="33" borderId="0" xfId="53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 wrapText="1"/>
    </xf>
    <xf numFmtId="176" fontId="12" fillId="33" borderId="0" xfId="53" applyNumberFormat="1" applyFont="1" applyFill="1" applyBorder="1" applyAlignment="1">
      <alignment vertical="center"/>
    </xf>
    <xf numFmtId="38" fontId="12" fillId="33" borderId="14" xfId="53" applyFont="1" applyFill="1" applyBorder="1" applyAlignment="1" applyProtection="1">
      <alignment vertical="center"/>
      <protection/>
    </xf>
    <xf numFmtId="38" fontId="57" fillId="33" borderId="0" xfId="53" applyFont="1" applyFill="1" applyAlignment="1">
      <alignment vertical="center"/>
    </xf>
    <xf numFmtId="38" fontId="57" fillId="33" borderId="0" xfId="53" applyFont="1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41" fontId="58" fillId="33" borderId="0" xfId="53" applyNumberFormat="1" applyFont="1" applyFill="1" applyBorder="1" applyAlignment="1">
      <alignment vertical="center"/>
    </xf>
    <xf numFmtId="38" fontId="58" fillId="33" borderId="0" xfId="53" applyFont="1" applyFill="1" applyBorder="1" applyAlignment="1">
      <alignment vertical="center"/>
    </xf>
    <xf numFmtId="38" fontId="18" fillId="33" borderId="0" xfId="53" applyFont="1" applyFill="1" applyAlignment="1">
      <alignment vertical="center"/>
    </xf>
    <xf numFmtId="41" fontId="18" fillId="33" borderId="0" xfId="53" applyNumberFormat="1" applyFont="1" applyFill="1" applyAlignment="1">
      <alignment vertical="center"/>
    </xf>
    <xf numFmtId="37" fontId="11" fillId="33" borderId="0" xfId="0" applyNumberFormat="1" applyFont="1" applyFill="1" applyAlignment="1" applyProtection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38" fontId="59" fillId="33" borderId="0" xfId="53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41" fontId="11" fillId="33" borderId="0" xfId="0" applyNumberFormat="1" applyFont="1" applyFill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W41"/>
  <sheetViews>
    <sheetView showGridLines="0" tabSelected="1" defaultGridColor="0" view="pageBreakPreview" zoomScale="90" zoomScaleNormal="90" zoomScaleSheetLayoutView="9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K33"/>
    </sheetView>
  </sheetViews>
  <sheetFormatPr defaultColWidth="9.59765625" defaultRowHeight="15"/>
  <cols>
    <col min="1" max="1" width="1.59765625" style="11" customWidth="1"/>
    <col min="2" max="2" width="12.59765625" style="11" customWidth="1"/>
    <col min="3" max="3" width="12.5" style="11" customWidth="1"/>
    <col min="4" max="4" width="12.5" style="11" bestFit="1" customWidth="1"/>
    <col min="5" max="6" width="12.19921875" style="11" bestFit="1" customWidth="1"/>
    <col min="7" max="7" width="12" style="11" customWidth="1"/>
    <col min="8" max="8" width="11.09765625" style="11" bestFit="1" customWidth="1"/>
    <col min="9" max="9" width="8.09765625" style="11" bestFit="1" customWidth="1"/>
    <col min="10" max="10" width="12.5" style="11" bestFit="1" customWidth="1"/>
    <col min="11" max="11" width="9.69921875" style="48" bestFit="1" customWidth="1"/>
    <col min="12" max="12" width="8.09765625" style="11" bestFit="1" customWidth="1"/>
    <col min="13" max="13" width="9.19921875" style="11" bestFit="1" customWidth="1"/>
    <col min="14" max="14" width="8.3984375" style="11" bestFit="1" customWidth="1"/>
    <col min="15" max="15" width="5.19921875" style="11" bestFit="1" customWidth="1"/>
    <col min="16" max="16" width="9.69921875" style="11" bestFit="1" customWidth="1"/>
    <col min="17" max="17" width="7.09765625" style="11" bestFit="1" customWidth="1"/>
    <col min="18" max="18" width="7" style="11" bestFit="1" customWidth="1"/>
    <col min="19" max="19" width="12.5" style="11" bestFit="1" customWidth="1"/>
    <col min="20" max="20" width="8.69921875" style="11" customWidth="1"/>
    <col min="21" max="16384" width="9.59765625" style="11" customWidth="1"/>
  </cols>
  <sheetData>
    <row r="1" spans="2:17" ht="24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10"/>
      <c r="M1" s="10"/>
      <c r="N1" s="10"/>
      <c r="O1" s="10"/>
      <c r="P1" s="10"/>
      <c r="Q1" s="10"/>
    </row>
    <row r="2" spans="2:19" s="14" customFormat="1" ht="13.5">
      <c r="B2" s="12"/>
      <c r="C2" s="12"/>
      <c r="D2" s="12"/>
      <c r="E2" s="12"/>
      <c r="F2" s="12"/>
      <c r="G2" s="12"/>
      <c r="H2" s="12"/>
      <c r="I2" s="12"/>
      <c r="J2" s="12"/>
      <c r="K2" s="13" t="s">
        <v>28</v>
      </c>
      <c r="L2" s="12"/>
      <c r="M2" s="12"/>
      <c r="N2" s="12"/>
      <c r="O2" s="12"/>
      <c r="P2" s="12"/>
      <c r="Q2" s="12"/>
      <c r="R2" s="12"/>
      <c r="S2" s="12"/>
    </row>
    <row r="3" spans="2:20" s="14" customFormat="1" ht="4.5" customHeight="1" thickBot="1"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2"/>
      <c r="S3" s="12"/>
      <c r="T3" s="12"/>
    </row>
    <row r="4" spans="2:23" s="14" customFormat="1" ht="15.75" customHeight="1">
      <c r="B4" s="54" t="s">
        <v>4</v>
      </c>
      <c r="C4" s="56" t="s">
        <v>5</v>
      </c>
      <c r="D4" s="56"/>
      <c r="E4" s="62"/>
      <c r="F4" s="57" t="s">
        <v>7</v>
      </c>
      <c r="G4" s="56"/>
      <c r="H4" s="62"/>
      <c r="I4" s="57" t="s">
        <v>2</v>
      </c>
      <c r="J4" s="56"/>
      <c r="K4" s="56"/>
      <c r="L4" s="60"/>
      <c r="M4" s="60"/>
      <c r="N4" s="60"/>
      <c r="O4" s="60"/>
      <c r="P4" s="60"/>
      <c r="Q4" s="60"/>
      <c r="R4" s="60"/>
      <c r="S4" s="60"/>
      <c r="T4" s="60"/>
      <c r="U4" s="63"/>
      <c r="V4" s="63"/>
      <c r="W4" s="63"/>
    </row>
    <row r="5" spans="2:23" s="14" customFormat="1" ht="27.75" customHeight="1">
      <c r="B5" s="55"/>
      <c r="C5" s="17" t="s">
        <v>0</v>
      </c>
      <c r="D5" s="18" t="s">
        <v>9</v>
      </c>
      <c r="E5" s="18" t="s">
        <v>29</v>
      </c>
      <c r="F5" s="18" t="s">
        <v>11</v>
      </c>
      <c r="G5" s="19" t="s">
        <v>0</v>
      </c>
      <c r="H5" s="18" t="s">
        <v>10</v>
      </c>
      <c r="I5" s="18" t="s">
        <v>30</v>
      </c>
      <c r="J5" s="19" t="s">
        <v>0</v>
      </c>
      <c r="K5" s="20" t="s">
        <v>10</v>
      </c>
      <c r="L5" s="21"/>
      <c r="M5" s="22"/>
      <c r="N5" s="21"/>
      <c r="O5" s="21"/>
      <c r="P5" s="22"/>
      <c r="Q5" s="21"/>
      <c r="R5" s="21"/>
      <c r="S5" s="22"/>
      <c r="T5" s="21"/>
      <c r="U5" s="23"/>
      <c r="V5" s="24"/>
      <c r="W5" s="23"/>
    </row>
    <row r="6" spans="2:23" s="14" customFormat="1" ht="13.5">
      <c r="B6" s="4" t="s">
        <v>38</v>
      </c>
      <c r="C6" s="5">
        <f>SUM(G6,J6,D16,G16,J16,D26,G26,J26)</f>
        <v>44289943</v>
      </c>
      <c r="D6" s="6">
        <v>71166</v>
      </c>
      <c r="E6" s="5">
        <f>H6+K6+E16+H16+K16+E26+H26+K26</f>
        <v>455819</v>
      </c>
      <c r="F6" s="6">
        <v>118339</v>
      </c>
      <c r="G6" s="6">
        <v>728193</v>
      </c>
      <c r="H6" s="6">
        <v>1458</v>
      </c>
      <c r="I6" s="6">
        <v>59302</v>
      </c>
      <c r="J6" s="6">
        <v>274548</v>
      </c>
      <c r="K6" s="6">
        <v>317760</v>
      </c>
      <c r="L6" s="6"/>
      <c r="M6" s="6"/>
      <c r="N6" s="6"/>
      <c r="O6" s="6"/>
      <c r="P6" s="6"/>
      <c r="Q6" s="6"/>
      <c r="R6" s="6"/>
      <c r="S6" s="6"/>
      <c r="T6" s="6"/>
      <c r="U6" s="25"/>
      <c r="V6" s="25"/>
      <c r="W6" s="26"/>
    </row>
    <row r="7" spans="2:23" s="14" customFormat="1" ht="13.5">
      <c r="B7" s="4">
        <v>30</v>
      </c>
      <c r="C7" s="5">
        <f>SUM(G7,J7,D17,G17,J17,D27,G27,J27)</f>
        <v>41181381</v>
      </c>
      <c r="D7" s="6">
        <v>62026</v>
      </c>
      <c r="E7" s="5">
        <f>H7+K7+E17+H17+K17+E27+H27+K27</f>
        <v>194745</v>
      </c>
      <c r="F7" s="6">
        <v>115315.9</v>
      </c>
      <c r="G7" s="6">
        <v>739797</v>
      </c>
      <c r="H7" s="6">
        <v>138885</v>
      </c>
      <c r="I7" s="6">
        <v>43295</v>
      </c>
      <c r="J7" s="6">
        <v>199036</v>
      </c>
      <c r="K7" s="6">
        <v>71</v>
      </c>
      <c r="L7" s="6"/>
      <c r="M7" s="6"/>
      <c r="N7" s="6"/>
      <c r="O7" s="6"/>
      <c r="P7" s="6"/>
      <c r="Q7" s="6"/>
      <c r="R7" s="6"/>
      <c r="S7" s="6"/>
      <c r="T7" s="6"/>
      <c r="U7" s="25"/>
      <c r="V7" s="25"/>
      <c r="W7" s="26"/>
    </row>
    <row r="8" spans="2:23" s="14" customFormat="1" ht="13.5">
      <c r="B8" s="4" t="s">
        <v>36</v>
      </c>
      <c r="C8" s="5">
        <f>SUM(G8,J8,D18,G18,J18,D28,G28,J28)</f>
        <v>42047080</v>
      </c>
      <c r="D8" s="27">
        <v>58493</v>
      </c>
      <c r="E8" s="5">
        <f>H8+K8+E18+H18+K18+E28+H28+K28</f>
        <v>27777</v>
      </c>
      <c r="F8" s="27">
        <v>91402</v>
      </c>
      <c r="G8" s="27">
        <v>752351</v>
      </c>
      <c r="H8" s="27">
        <v>2703</v>
      </c>
      <c r="I8" s="27">
        <v>39758</v>
      </c>
      <c r="J8" s="27">
        <v>193510</v>
      </c>
      <c r="K8" s="27">
        <v>2268</v>
      </c>
      <c r="L8" s="28"/>
      <c r="M8" s="28"/>
      <c r="N8" s="28"/>
      <c r="O8" s="28"/>
      <c r="P8" s="28"/>
      <c r="Q8" s="28"/>
      <c r="R8" s="28"/>
      <c r="S8" s="28"/>
      <c r="T8" s="28"/>
      <c r="U8" s="29"/>
      <c r="V8" s="29"/>
      <c r="W8" s="30"/>
    </row>
    <row r="9" spans="2:23" s="14" customFormat="1" ht="13.5">
      <c r="B9" s="4" t="s">
        <v>39</v>
      </c>
      <c r="C9" s="5">
        <f>SUM(G9,J9,D19,G19,J19,D29,G29,J29)</f>
        <v>38570119</v>
      </c>
      <c r="D9" s="27">
        <v>53904</v>
      </c>
      <c r="E9" s="5">
        <f>H9+K9+E19+H19+K19+E29+H29+K29</f>
        <v>37814</v>
      </c>
      <c r="F9" s="27">
        <v>86466</v>
      </c>
      <c r="G9" s="27">
        <v>724038</v>
      </c>
      <c r="H9" s="27">
        <v>3888</v>
      </c>
      <c r="I9" s="27">
        <v>36725</v>
      </c>
      <c r="J9" s="27">
        <v>174280</v>
      </c>
      <c r="K9" s="27">
        <v>4693</v>
      </c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30"/>
    </row>
    <row r="10" spans="2:23" s="14" customFormat="1" ht="13.5">
      <c r="B10" s="4" t="s">
        <v>40</v>
      </c>
      <c r="C10" s="5">
        <f>SUM(G10,J10,D20,G20,J20,D30,G30,J30)</f>
        <v>36932570</v>
      </c>
      <c r="D10" s="27">
        <f>'農家負担掛金'!B10</f>
        <v>53762</v>
      </c>
      <c r="E10" s="5">
        <f>H10+K10+E20+H20+K20+E30+H30+K30</f>
        <v>39259</v>
      </c>
      <c r="F10" s="27">
        <v>81510</v>
      </c>
      <c r="G10" s="27">
        <v>716429</v>
      </c>
      <c r="H10" s="27">
        <v>1067</v>
      </c>
      <c r="I10" s="27">
        <v>35011</v>
      </c>
      <c r="J10" s="27">
        <v>177341</v>
      </c>
      <c r="K10" s="27">
        <v>4157</v>
      </c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  <c r="W10" s="30"/>
    </row>
    <row r="11" spans="2:23" s="14" customFormat="1" ht="4.5" customHeight="1" thickBo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1:23" s="14" customFormat="1" ht="4.5" customHeight="1"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1:23" s="14" customFormat="1" ht="12" customHeight="1" thickBot="1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2:23" s="14" customFormat="1" ht="15.75" customHeight="1">
      <c r="B14" s="54" t="s">
        <v>4</v>
      </c>
      <c r="C14" s="56" t="s">
        <v>31</v>
      </c>
      <c r="D14" s="56"/>
      <c r="E14" s="56"/>
      <c r="F14" s="57" t="s">
        <v>8</v>
      </c>
      <c r="G14" s="56"/>
      <c r="H14" s="56"/>
      <c r="I14" s="57" t="s">
        <v>1</v>
      </c>
      <c r="J14" s="56"/>
      <c r="K14" s="56"/>
      <c r="L14" s="60"/>
      <c r="M14" s="60"/>
      <c r="N14" s="60"/>
      <c r="O14" s="60"/>
      <c r="P14" s="60"/>
      <c r="Q14" s="60"/>
      <c r="R14" s="60"/>
      <c r="S14" s="60"/>
      <c r="T14" s="60"/>
      <c r="U14" s="63"/>
      <c r="V14" s="63"/>
      <c r="W14" s="63"/>
    </row>
    <row r="15" spans="2:23" s="14" customFormat="1" ht="27.75" customHeight="1">
      <c r="B15" s="55"/>
      <c r="C15" s="35" t="s">
        <v>12</v>
      </c>
      <c r="D15" s="19" t="s">
        <v>0</v>
      </c>
      <c r="E15" s="20" t="s">
        <v>10</v>
      </c>
      <c r="F15" s="18" t="s">
        <v>11</v>
      </c>
      <c r="G15" s="19" t="s">
        <v>0</v>
      </c>
      <c r="H15" s="18" t="s">
        <v>32</v>
      </c>
      <c r="I15" s="18" t="s">
        <v>11</v>
      </c>
      <c r="J15" s="19" t="s">
        <v>0</v>
      </c>
      <c r="K15" s="18" t="s">
        <v>10</v>
      </c>
      <c r="L15" s="21"/>
      <c r="M15" s="22"/>
      <c r="N15" s="21"/>
      <c r="O15" s="21"/>
      <c r="P15" s="22"/>
      <c r="Q15" s="21"/>
      <c r="R15" s="21"/>
      <c r="S15" s="22"/>
      <c r="T15" s="21"/>
      <c r="U15" s="23"/>
      <c r="V15" s="24"/>
      <c r="W15" s="23"/>
    </row>
    <row r="16" spans="2:23" s="14" customFormat="1" ht="13.5">
      <c r="B16" s="4" t="s">
        <v>38</v>
      </c>
      <c r="C16" s="6">
        <v>2090</v>
      </c>
      <c r="D16" s="6">
        <v>522465</v>
      </c>
      <c r="E16" s="6">
        <v>20753</v>
      </c>
      <c r="F16" s="6">
        <v>72</v>
      </c>
      <c r="G16" s="6">
        <v>4904</v>
      </c>
      <c r="H16" s="36">
        <v>251</v>
      </c>
      <c r="I16" s="6">
        <v>34092</v>
      </c>
      <c r="J16" s="6">
        <v>124015</v>
      </c>
      <c r="K16" s="6">
        <v>439</v>
      </c>
      <c r="L16" s="6"/>
      <c r="M16" s="6"/>
      <c r="N16" s="6"/>
      <c r="O16" s="6"/>
      <c r="P16" s="6"/>
      <c r="Q16" s="6"/>
      <c r="R16" s="6"/>
      <c r="S16" s="6"/>
      <c r="T16" s="6"/>
      <c r="U16" s="25"/>
      <c r="V16" s="25"/>
      <c r="W16" s="26"/>
    </row>
    <row r="17" spans="2:23" s="14" customFormat="1" ht="13.5">
      <c r="B17" s="4">
        <v>30</v>
      </c>
      <c r="C17" s="6">
        <v>2017</v>
      </c>
      <c r="D17" s="6">
        <v>522569</v>
      </c>
      <c r="E17" s="6">
        <v>19792</v>
      </c>
      <c r="F17" s="6">
        <v>71</v>
      </c>
      <c r="G17" s="6">
        <v>4679</v>
      </c>
      <c r="H17" s="36">
        <v>396</v>
      </c>
      <c r="I17" s="6">
        <v>28465.1</v>
      </c>
      <c r="J17" s="6">
        <v>90321</v>
      </c>
      <c r="K17" s="6">
        <v>29279</v>
      </c>
      <c r="L17" s="6"/>
      <c r="M17" s="6"/>
      <c r="N17" s="6"/>
      <c r="O17" s="6"/>
      <c r="P17" s="6"/>
      <c r="Q17" s="6"/>
      <c r="R17" s="6"/>
      <c r="S17" s="6"/>
      <c r="T17" s="6"/>
      <c r="U17" s="25"/>
      <c r="V17" s="25"/>
      <c r="W17" s="26"/>
    </row>
    <row r="18" spans="2:23" s="14" customFormat="1" ht="13.5">
      <c r="B18" s="4" t="s">
        <v>36</v>
      </c>
      <c r="C18" s="27">
        <v>3187</v>
      </c>
      <c r="D18" s="6">
        <v>891408</v>
      </c>
      <c r="E18" s="6">
        <v>14117</v>
      </c>
      <c r="F18" s="6">
        <v>21</v>
      </c>
      <c r="G18" s="6">
        <v>1656</v>
      </c>
      <c r="H18" s="36">
        <v>0</v>
      </c>
      <c r="I18" s="6">
        <v>23739</v>
      </c>
      <c r="J18" s="6">
        <v>51099</v>
      </c>
      <c r="K18" s="6">
        <v>4642</v>
      </c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30"/>
    </row>
    <row r="19" spans="2:23" s="14" customFormat="1" ht="13.5">
      <c r="B19" s="4" t="s">
        <v>37</v>
      </c>
      <c r="C19" s="27">
        <v>3082</v>
      </c>
      <c r="D19" s="6">
        <v>831955</v>
      </c>
      <c r="E19" s="6">
        <v>25826</v>
      </c>
      <c r="F19" s="6">
        <v>21</v>
      </c>
      <c r="G19" s="6">
        <v>1656</v>
      </c>
      <c r="H19" s="36" t="s">
        <v>41</v>
      </c>
      <c r="I19" s="6">
        <v>21546</v>
      </c>
      <c r="J19" s="6">
        <v>34603</v>
      </c>
      <c r="K19" s="6">
        <v>981</v>
      </c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30"/>
    </row>
    <row r="20" spans="2:23" s="14" customFormat="1" ht="13.5">
      <c r="B20" s="4" t="s">
        <v>40</v>
      </c>
      <c r="C20" s="27">
        <v>3177</v>
      </c>
      <c r="D20" s="6">
        <v>888872</v>
      </c>
      <c r="E20" s="6">
        <v>28773</v>
      </c>
      <c r="F20" s="6">
        <v>21</v>
      </c>
      <c r="G20" s="6">
        <v>1788</v>
      </c>
      <c r="H20" s="36" t="s">
        <v>35</v>
      </c>
      <c r="I20" s="6">
        <v>18812</v>
      </c>
      <c r="J20" s="6">
        <v>27721</v>
      </c>
      <c r="K20" s="6">
        <v>30</v>
      </c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9"/>
      <c r="W20" s="30"/>
    </row>
    <row r="21" spans="2:23" s="14" customFormat="1" ht="4.5" customHeight="1" thickBot="1">
      <c r="B21" s="31"/>
      <c r="C21" s="32"/>
      <c r="D21" s="32"/>
      <c r="E21" s="32"/>
      <c r="F21" s="32"/>
      <c r="G21" s="32"/>
      <c r="H21" s="32"/>
      <c r="I21" s="37"/>
      <c r="J21" s="37"/>
      <c r="K21" s="3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1:23" s="14" customFormat="1" ht="4.5" customHeight="1"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2:11" s="27" customFormat="1" ht="14.25" thickBot="1"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2:11" s="14" customFormat="1" ht="15" customHeight="1">
      <c r="B24" s="54" t="s">
        <v>4</v>
      </c>
      <c r="C24" s="56" t="s">
        <v>3</v>
      </c>
      <c r="D24" s="56"/>
      <c r="E24" s="56"/>
      <c r="F24" s="57" t="s">
        <v>6</v>
      </c>
      <c r="G24" s="56"/>
      <c r="H24" s="56"/>
      <c r="I24" s="58" t="s">
        <v>13</v>
      </c>
      <c r="J24" s="59"/>
      <c r="K24" s="59"/>
    </row>
    <row r="25" spans="2:11" s="14" customFormat="1" ht="27">
      <c r="B25" s="55"/>
      <c r="C25" s="40" t="s">
        <v>33</v>
      </c>
      <c r="D25" s="19" t="s">
        <v>0</v>
      </c>
      <c r="E25" s="18" t="s">
        <v>29</v>
      </c>
      <c r="F25" s="18" t="s">
        <v>34</v>
      </c>
      <c r="G25" s="19" t="s">
        <v>0</v>
      </c>
      <c r="H25" s="18" t="s">
        <v>10</v>
      </c>
      <c r="I25" s="18" t="s">
        <v>15</v>
      </c>
      <c r="J25" s="41" t="s">
        <v>0</v>
      </c>
      <c r="K25" s="42" t="s">
        <v>32</v>
      </c>
    </row>
    <row r="26" spans="2:11" ht="14.25">
      <c r="B26" s="4" t="s">
        <v>38</v>
      </c>
      <c r="C26" s="6">
        <v>110</v>
      </c>
      <c r="D26" s="6">
        <v>658148</v>
      </c>
      <c r="E26" s="43">
        <v>1250</v>
      </c>
      <c r="F26" s="6">
        <v>3744</v>
      </c>
      <c r="G26" s="6">
        <v>41771740</v>
      </c>
      <c r="H26" s="44">
        <v>4383</v>
      </c>
      <c r="I26" s="6">
        <v>86</v>
      </c>
      <c r="J26" s="6">
        <v>205930</v>
      </c>
      <c r="K26" s="7">
        <v>109525</v>
      </c>
    </row>
    <row r="27" spans="2:11" ht="14.25">
      <c r="B27" s="4">
        <v>30</v>
      </c>
      <c r="C27" s="6">
        <v>111</v>
      </c>
      <c r="D27" s="6">
        <v>667809</v>
      </c>
      <c r="E27" s="7">
        <v>1347</v>
      </c>
      <c r="F27" s="6">
        <v>3449</v>
      </c>
      <c r="G27" s="6">
        <v>38710040</v>
      </c>
      <c r="H27" s="6">
        <v>4975</v>
      </c>
      <c r="I27" s="6">
        <v>87</v>
      </c>
      <c r="J27" s="6">
        <v>247130</v>
      </c>
      <c r="K27" s="8" t="s">
        <v>35</v>
      </c>
    </row>
    <row r="28" spans="2:11" ht="14.25">
      <c r="B28" s="4" t="s">
        <v>36</v>
      </c>
      <c r="C28" s="27">
        <v>119</v>
      </c>
      <c r="D28" s="27">
        <v>704626</v>
      </c>
      <c r="E28" s="27">
        <v>1417</v>
      </c>
      <c r="F28" s="27">
        <v>3469</v>
      </c>
      <c r="G28" s="27">
        <v>39215960</v>
      </c>
      <c r="H28" s="27">
        <v>1103</v>
      </c>
      <c r="I28" s="45">
        <v>88</v>
      </c>
      <c r="J28" s="45">
        <v>236470</v>
      </c>
      <c r="K28" s="46">
        <v>1527</v>
      </c>
    </row>
    <row r="29" spans="2:11" ht="14.25">
      <c r="B29" s="4" t="s">
        <v>37</v>
      </c>
      <c r="C29" s="27">
        <v>126</v>
      </c>
      <c r="D29" s="27">
        <v>823327</v>
      </c>
      <c r="E29" s="27">
        <v>158</v>
      </c>
      <c r="F29" s="27">
        <v>3156</v>
      </c>
      <c r="G29" s="27">
        <v>35742020</v>
      </c>
      <c r="H29" s="27">
        <v>2268</v>
      </c>
      <c r="I29" s="45">
        <v>86</v>
      </c>
      <c r="J29" s="45">
        <v>238240</v>
      </c>
      <c r="K29" s="46" t="s">
        <v>41</v>
      </c>
    </row>
    <row r="30" spans="2:11" ht="14.25">
      <c r="B30" s="4" t="s">
        <v>40</v>
      </c>
      <c r="C30" s="27">
        <v>116</v>
      </c>
      <c r="D30" s="27">
        <v>1066079</v>
      </c>
      <c r="E30" s="27">
        <v>1626</v>
      </c>
      <c r="F30" s="27">
        <v>2966</v>
      </c>
      <c r="G30" s="27">
        <v>33809400</v>
      </c>
      <c r="H30" s="27">
        <v>3273</v>
      </c>
      <c r="I30" s="45">
        <v>87</v>
      </c>
      <c r="J30" s="45">
        <v>244940</v>
      </c>
      <c r="K30" s="46">
        <v>333</v>
      </c>
    </row>
    <row r="31" spans="2:11" ht="6" customHeight="1" thickBot="1">
      <c r="B31" s="31"/>
      <c r="C31" s="37"/>
      <c r="D31" s="37"/>
      <c r="E31" s="37"/>
      <c r="F31" s="37"/>
      <c r="G31" s="37"/>
      <c r="H31" s="37"/>
      <c r="I31" s="37"/>
      <c r="J31" s="37"/>
      <c r="K31" s="37"/>
    </row>
    <row r="32" ht="6" customHeight="1">
      <c r="C32" s="47"/>
    </row>
    <row r="33" spans="2:11" ht="14.25">
      <c r="B33" s="49" t="s">
        <v>14</v>
      </c>
      <c r="C33" s="47"/>
      <c r="D33" s="50"/>
      <c r="E33" s="51"/>
      <c r="F33" s="51"/>
      <c r="G33" s="50"/>
      <c r="H33" s="51"/>
      <c r="I33" s="51"/>
      <c r="J33" s="50"/>
      <c r="K33" s="52"/>
    </row>
    <row r="34" ht="14.25">
      <c r="C34" s="47"/>
    </row>
    <row r="35" ht="14.25">
      <c r="C35" s="47"/>
    </row>
    <row r="36" ht="14.25">
      <c r="C36" s="47"/>
    </row>
    <row r="37" ht="14.25">
      <c r="C37" s="47"/>
    </row>
    <row r="38" ht="14.25">
      <c r="C38" s="47"/>
    </row>
    <row r="39" spans="3:5" ht="14.25">
      <c r="C39" s="47"/>
      <c r="E39" s="53"/>
    </row>
    <row r="40" ht="14.25">
      <c r="C40" s="47"/>
    </row>
    <row r="41" ht="14.25">
      <c r="F41" s="53"/>
    </row>
  </sheetData>
  <sheetProtection/>
  <mergeCells count="21">
    <mergeCell ref="U14:W14"/>
    <mergeCell ref="U4:W4"/>
    <mergeCell ref="R4:T4"/>
    <mergeCell ref="F14:H14"/>
    <mergeCell ref="C4:E4"/>
    <mergeCell ref="C14:E14"/>
    <mergeCell ref="O4:Q4"/>
    <mergeCell ref="I4:K4"/>
    <mergeCell ref="B1:K1"/>
    <mergeCell ref="O14:Q14"/>
    <mergeCell ref="R14:T14"/>
    <mergeCell ref="F4:H4"/>
    <mergeCell ref="L14:N14"/>
    <mergeCell ref="B4:B5"/>
    <mergeCell ref="B24:B25"/>
    <mergeCell ref="C24:E24"/>
    <mergeCell ref="F24:H24"/>
    <mergeCell ref="I24:K24"/>
    <mergeCell ref="L4:N4"/>
    <mergeCell ref="I14:K14"/>
    <mergeCell ref="B14:B15"/>
  </mergeCells>
  <printOptions/>
  <pageMargins left="0.5118110236220472" right="0.5118110236220472" top="0.5118110236220472" bottom="0.5118110236220472" header="0.5118110236220472" footer="0.5118110236220472"/>
  <pageSetup fitToHeight="0" fitToWidth="1" horizontalDpi="600" verticalDpi="600" orientation="landscape" paperSize="9" r:id="rId1"/>
  <colBreaks count="1" manualBreakCount="1">
    <brk id="17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20.5" style="0" bestFit="1" customWidth="1"/>
    <col min="2" max="2" width="13.5" style="0" customWidth="1"/>
    <col min="3" max="3" width="9.5" style="0" bestFit="1" customWidth="1"/>
  </cols>
  <sheetData>
    <row r="1" spans="1:2" ht="14.25">
      <c r="A1" s="1" t="s">
        <v>25</v>
      </c>
      <c r="B1" s="3" t="s">
        <v>42</v>
      </c>
    </row>
    <row r="2" spans="1:2" ht="14.25">
      <c r="A2" s="1" t="s">
        <v>16</v>
      </c>
      <c r="B2" s="9">
        <v>1271</v>
      </c>
    </row>
    <row r="3" spans="1:2" ht="14.25">
      <c r="A3" s="1" t="s">
        <v>17</v>
      </c>
      <c r="B3" s="9">
        <v>5226</v>
      </c>
    </row>
    <row r="4" spans="1:2" ht="14.25">
      <c r="A4" s="1" t="s">
        <v>19</v>
      </c>
      <c r="B4" s="9">
        <v>12175</v>
      </c>
    </row>
    <row r="5" spans="1:2" ht="14.25">
      <c r="A5" s="1" t="s">
        <v>18</v>
      </c>
      <c r="B5" s="9">
        <v>31</v>
      </c>
    </row>
    <row r="6" spans="1:2" ht="14.25">
      <c r="A6" s="1" t="s">
        <v>20</v>
      </c>
      <c r="B6" s="9">
        <v>2045</v>
      </c>
    </row>
    <row r="7" spans="1:2" ht="14.25">
      <c r="A7" s="1" t="s">
        <v>21</v>
      </c>
      <c r="B7" s="9">
        <v>2196</v>
      </c>
    </row>
    <row r="8" spans="1:2" ht="14.25">
      <c r="A8" s="1" t="s">
        <v>22</v>
      </c>
      <c r="B8" s="9">
        <v>29618</v>
      </c>
    </row>
    <row r="9" spans="1:2" ht="14.25">
      <c r="A9" s="1" t="s">
        <v>23</v>
      </c>
      <c r="B9" s="9">
        <v>1200</v>
      </c>
    </row>
    <row r="10" spans="1:2" ht="14.25">
      <c r="A10" s="1" t="s">
        <v>24</v>
      </c>
      <c r="B10" s="2">
        <f>SUM(B2:B9)</f>
        <v>53762</v>
      </c>
    </row>
    <row r="11" ht="14.25">
      <c r="B11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Administrator</cp:lastModifiedBy>
  <cp:lastPrinted>2021-03-24T01:41:06Z</cp:lastPrinted>
  <dcterms:created xsi:type="dcterms:W3CDTF">1997-07-16T02:57:46Z</dcterms:created>
  <dcterms:modified xsi:type="dcterms:W3CDTF">2023-01-30T09:20:32Z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00080082000000000000010262b10207c74006b004c800</vt:lpwstr>
  </property>
</Properties>
</file>